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Ł" sheetId="1" r:id="rId1"/>
    <sheet name="MŁ FINAŁ" sheetId="2" r:id="rId2"/>
  </sheets>
  <definedNames/>
  <calcPr fullCalcOnLoad="1"/>
</workbook>
</file>

<file path=xl/sharedStrings.xml><?xml version="1.0" encoding="utf-8"?>
<sst xmlns="http://schemas.openxmlformats.org/spreadsheetml/2006/main" count="262" uniqueCount="103">
  <si>
    <t>MIĘDZYWOJEWÓDZKIE MISTRZOSTWA MŁODZICZEK</t>
  </si>
  <si>
    <t>KLASA MŁODZIEŻOWA</t>
  </si>
  <si>
    <t>KRAKÓW, 08-10.06.2018r.</t>
  </si>
  <si>
    <t xml:space="preserve">PUNUKTY ZA MIEJSCA </t>
  </si>
  <si>
    <t>lp.</t>
  </si>
  <si>
    <t>IMIĘ I NAZWISKO</t>
  </si>
  <si>
    <t>KLUB</t>
  </si>
  <si>
    <t>NR LICENCJI</t>
  </si>
  <si>
    <t>SKOK</t>
  </si>
  <si>
    <t>PORĘCZE</t>
  </si>
  <si>
    <t>PASKI</t>
  </si>
  <si>
    <t>SUMA PORĘCZY</t>
  </si>
  <si>
    <t>RÓWNOWAŻNIA</t>
  </si>
  <si>
    <t>ĆW.WOLNE</t>
  </si>
  <si>
    <t>SUMA</t>
  </si>
  <si>
    <t>WIELOBÓJ</t>
  </si>
  <si>
    <t>BELKA</t>
  </si>
  <si>
    <t>WOLNE</t>
  </si>
  <si>
    <t>OW</t>
  </si>
  <si>
    <t>OK</t>
  </si>
  <si>
    <t>PKT</t>
  </si>
  <si>
    <t>Całka Michalina</t>
  </si>
  <si>
    <t>TS Wisła</t>
  </si>
  <si>
    <t>Z/09/00063</t>
  </si>
  <si>
    <t>Wohadlo Natalia</t>
  </si>
  <si>
    <t>Z/09/00067</t>
  </si>
  <si>
    <t>Dziuba Oliwia</t>
  </si>
  <si>
    <t>KS Korona</t>
  </si>
  <si>
    <t>Z/09/00240</t>
  </si>
  <si>
    <t>Klimas Gabriela</t>
  </si>
  <si>
    <t>Z/09/00064</t>
  </si>
  <si>
    <t>Chojnacka Karolina</t>
  </si>
  <si>
    <t>Z/09/00062</t>
  </si>
  <si>
    <t>Jurek Matylda</t>
  </si>
  <si>
    <t>Z/09/00061</t>
  </si>
  <si>
    <t>Wrona Maja</t>
  </si>
  <si>
    <t>SP 7 Łódź</t>
  </si>
  <si>
    <t>Z/09/00183</t>
  </si>
  <si>
    <t>Raczyńska Anna</t>
  </si>
  <si>
    <t>Z/2009/510</t>
  </si>
  <si>
    <t>Kangelidis Antonina</t>
  </si>
  <si>
    <t>Z/09/00181</t>
  </si>
  <si>
    <t>Konior-Świerta Ewa</t>
  </si>
  <si>
    <t>Z/09/00219</t>
  </si>
  <si>
    <t>Wadowska Maja</t>
  </si>
  <si>
    <t>Z/2009/13</t>
  </si>
  <si>
    <t>Śmietana Izabela</t>
  </si>
  <si>
    <t>Z/2010/12</t>
  </si>
  <si>
    <t>Szymańska-Kowalczyk Nadia</t>
  </si>
  <si>
    <t>Z/2009/560</t>
  </si>
  <si>
    <t>Staszewska Nadia</t>
  </si>
  <si>
    <t>Z/2009/11</t>
  </si>
  <si>
    <t>Gruchot Zofia</t>
  </si>
  <si>
    <t>Z/09/00180</t>
  </si>
  <si>
    <t>Dudek Daria</t>
  </si>
  <si>
    <t>Z/09/00206</t>
  </si>
  <si>
    <t>Sobczak Ines</t>
  </si>
  <si>
    <t>Z/2010/157</t>
  </si>
  <si>
    <t>KONTROLA</t>
  </si>
  <si>
    <t>Dwornik Nadia</t>
  </si>
  <si>
    <t>Z/2010/123</t>
  </si>
  <si>
    <t>Dąbrowska Maja</t>
  </si>
  <si>
    <t>Z/2010/22</t>
  </si>
  <si>
    <t>Jakubowska Natalia</t>
  </si>
  <si>
    <t>Z/2010/97</t>
  </si>
  <si>
    <t>KLASYFIKACJA KLUBOWA</t>
  </si>
  <si>
    <t>Fizia Luisa</t>
  </si>
  <si>
    <t>Z/2009/8</t>
  </si>
  <si>
    <t>Wierdak Karolina</t>
  </si>
  <si>
    <t>Z/2010/14</t>
  </si>
  <si>
    <t>Ryndak Oliwia</t>
  </si>
  <si>
    <t>Z/09/00220</t>
  </si>
  <si>
    <t>Oleszczyk Violetta</t>
  </si>
  <si>
    <t>Z/2010/99</t>
  </si>
  <si>
    <t>Kamińska Natalia</t>
  </si>
  <si>
    <t>Z/2010/344</t>
  </si>
  <si>
    <t>Zawistowska Oliwia</t>
  </si>
  <si>
    <t>Z/2010/100</t>
  </si>
  <si>
    <t>Ossowska Antonina</t>
  </si>
  <si>
    <t>Z/09/00207</t>
  </si>
  <si>
    <t>Kokoszka Aleksandra</t>
  </si>
  <si>
    <t>Z/2009/559</t>
  </si>
  <si>
    <t>Piechota Hanna</t>
  </si>
  <si>
    <t>Z/2010/329</t>
  </si>
  <si>
    <t>Guzowska Julia</t>
  </si>
  <si>
    <t>Z/2010/330</t>
  </si>
  <si>
    <t>Stachnik Zofia</t>
  </si>
  <si>
    <t>Z/2009/10</t>
  </si>
  <si>
    <t>Lubomirska-Pierre Sofia</t>
  </si>
  <si>
    <t>Z/2009/558</t>
  </si>
  <si>
    <t>Rynduch Emilia</t>
  </si>
  <si>
    <t>Z/2010/20</t>
  </si>
  <si>
    <t>Julia Szmuc</t>
  </si>
  <si>
    <t>Z/2010/328</t>
  </si>
  <si>
    <t>Kiejzik Oliwia</t>
  </si>
  <si>
    <t>Z/2010/9</t>
  </si>
  <si>
    <t>Susuł Oliwia</t>
  </si>
  <si>
    <t>Z/2009/564</t>
  </si>
  <si>
    <t>KLASA MŁODZIEŻOWA FINAŁY</t>
  </si>
  <si>
    <t>SKOK FINAŁ</t>
  </si>
  <si>
    <t>RÓWNOWAŻNIA FINAŁ</t>
  </si>
  <si>
    <t>PORĘCZE FINAŁ</t>
  </si>
  <si>
    <t>ĆW. WOLNE FINAŁ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</si>
</sst>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0.00"/>
    <numFmt numFmtId="167" formatCode="0.000"/>
  </numFmts>
  <fonts count="13">
    <font>
      <sz val="11"/>
      <color indexed="8"/>
      <name val="Czcionka tekstu podstawowego"/>
      <family val="2"/>
    </font>
    <font>
      <sz val="10"/>
      <name val="Arial"/>
      <family val="0"/>
    </font>
    <font>
      <b/>
      <sz val="20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8"/>
      <color indexed="10"/>
      <name val="Czcionka tekstu podstawowego"/>
      <family val="0"/>
    </font>
    <font>
      <b/>
      <sz val="18"/>
      <color indexed="57"/>
      <name val="Czcionka tekstu podstawowego"/>
      <family val="0"/>
    </font>
    <font>
      <sz val="11"/>
      <color indexed="57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2"/>
      <name val="Czcionka tekstu podstawowego"/>
      <family val="0"/>
    </font>
    <font>
      <b/>
      <sz val="12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5" fontId="4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shrinkToFit="1"/>
    </xf>
    <xf numFmtId="164" fontId="8" fillId="0" borderId="3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11" fillId="0" borderId="5" xfId="0" applyFont="1" applyBorder="1" applyAlignment="1">
      <alignment horizontal="center"/>
    </xf>
    <xf numFmtId="164" fontId="11" fillId="0" borderId="6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  <xf numFmtId="167" fontId="3" fillId="2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/>
    </xf>
    <xf numFmtId="164" fontId="0" fillId="0" borderId="11" xfId="0" applyBorder="1" applyAlignment="1">
      <alignment/>
    </xf>
    <xf numFmtId="164" fontId="0" fillId="3" borderId="12" xfId="0" applyFill="1" applyBorder="1" applyAlignment="1">
      <alignment/>
    </xf>
    <xf numFmtId="164" fontId="0" fillId="0" borderId="13" xfId="0" applyBorder="1" applyAlignment="1">
      <alignment/>
    </xf>
    <xf numFmtId="164" fontId="0" fillId="0" borderId="5" xfId="0" applyFill="1" applyBorder="1" applyAlignment="1">
      <alignment/>
    </xf>
    <xf numFmtId="164" fontId="11" fillId="2" borderId="14" xfId="0" applyNumberFormat="1" applyFont="1" applyFill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/>
    </xf>
    <xf numFmtId="164" fontId="0" fillId="3" borderId="14" xfId="0" applyFill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2" borderId="9" xfId="0" applyFont="1" applyFill="1" applyBorder="1" applyAlignment="1">
      <alignment horizontal="center" vertical="center" shrinkToFit="1"/>
    </xf>
    <xf numFmtId="164" fontId="11" fillId="3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4" fontId="11" fillId="2" borderId="14" xfId="0" applyNumberFormat="1" applyFont="1" applyFill="1" applyBorder="1" applyAlignment="1">
      <alignment horizontal="center" vertical="center"/>
    </xf>
    <xf numFmtId="166" fontId="0" fillId="3" borderId="14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164" fontId="11" fillId="0" borderId="17" xfId="0" applyFont="1" applyBorder="1" applyAlignment="1">
      <alignment horizontal="center" vertical="center"/>
    </xf>
    <xf numFmtId="164" fontId="0" fillId="3" borderId="15" xfId="0" applyFill="1" applyBorder="1" applyAlignment="1">
      <alignment/>
    </xf>
    <xf numFmtId="164" fontId="0" fillId="0" borderId="18" xfId="0" applyBorder="1" applyAlignment="1">
      <alignment/>
    </xf>
    <xf numFmtId="164" fontId="0" fillId="0" borderId="19" xfId="0" applyFont="1" applyBorder="1" applyAlignment="1">
      <alignment horizontal="center"/>
    </xf>
    <xf numFmtId="164" fontId="7" fillId="0" borderId="19" xfId="0" applyFont="1" applyBorder="1" applyAlignment="1">
      <alignment horizontal="center" vertical="center"/>
    </xf>
    <xf numFmtId="164" fontId="11" fillId="2" borderId="5" xfId="0" applyFon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/>
    </xf>
    <xf numFmtId="164" fontId="12" fillId="2" borderId="9" xfId="0" applyFont="1" applyFill="1" applyBorder="1" applyAlignment="1">
      <alignment horizontal="center" vertical="center"/>
    </xf>
    <xf numFmtId="164" fontId="2" fillId="0" borderId="0" xfId="0" applyFont="1" applyAlignment="1">
      <alignment vertical="center" wrapText="1"/>
    </xf>
    <xf numFmtId="164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0"/>
  <sheetViews>
    <sheetView zoomScale="70" zoomScaleNormal="70" workbookViewId="0" topLeftCell="A1">
      <selection activeCell="S4" sqref="S4"/>
    </sheetView>
  </sheetViews>
  <sheetFormatPr defaultColWidth="8" defaultRowHeight="14.25"/>
  <cols>
    <col min="1" max="1" width="8.59765625" style="0" customWidth="1"/>
    <col min="2" max="2" width="3.09765625" style="0" customWidth="1"/>
    <col min="3" max="3" width="26.59765625" style="0" customWidth="1"/>
    <col min="4" max="5" width="11" style="0" customWidth="1"/>
    <col min="6" max="6" width="5.59765625" style="0" customWidth="1"/>
    <col min="7" max="7" width="8.19921875" style="0" customWidth="1"/>
    <col min="8" max="8" width="5.59765625" style="0" customWidth="1"/>
    <col min="9" max="9" width="8.19921875" style="0" customWidth="1"/>
    <col min="10" max="10" width="5.59765625" style="0" customWidth="1"/>
    <col min="11" max="11" width="8.19921875" style="0" customWidth="1"/>
    <col min="12" max="12" width="11.09765625" style="0" customWidth="1"/>
    <col min="13" max="14" width="8.59765625" style="0" customWidth="1"/>
    <col min="15" max="15" width="6.69921875" style="0" customWidth="1"/>
    <col min="16" max="16" width="8.19921875" style="0" customWidth="1"/>
    <col min="17" max="17" width="8.59765625" style="0" customWidth="1"/>
    <col min="18" max="18" width="11.59765625" style="0" customWidth="1"/>
    <col min="19" max="20" width="12" style="0" customWidth="1"/>
    <col min="21" max="21" width="10.69921875" style="0" customWidth="1"/>
    <col min="22" max="22" width="10.59765625" style="0" customWidth="1"/>
    <col min="23" max="23" width="8.59765625" style="0" customWidth="1"/>
    <col min="24" max="24" width="12.19921875" style="0" customWidth="1"/>
    <col min="25" max="25" width="12.296875" style="0" customWidth="1"/>
    <col min="26" max="16384" width="8.59765625" style="0" customWidth="1"/>
  </cols>
  <sheetData>
    <row r="3" spans="3:17" ht="13.5" customHeight="1"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3:17" ht="13.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3:17" ht="13.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4:17" ht="13.5">
      <c r="D6" s="3" t="s">
        <v>1</v>
      </c>
      <c r="E6" s="3"/>
      <c r="F6" s="3"/>
      <c r="G6" s="3"/>
      <c r="H6" s="3"/>
      <c r="I6" s="3"/>
      <c r="J6" s="3"/>
      <c r="K6" s="3"/>
      <c r="L6" s="3"/>
      <c r="N6" s="2"/>
      <c r="P6" s="2"/>
      <c r="Q6" s="2"/>
    </row>
    <row r="7" spans="4:17" ht="13.5">
      <c r="D7" s="3"/>
      <c r="E7" s="3"/>
      <c r="F7" s="3"/>
      <c r="G7" s="3"/>
      <c r="H7" s="3"/>
      <c r="I7" s="3"/>
      <c r="J7" s="3"/>
      <c r="K7" s="3"/>
      <c r="L7" s="3"/>
      <c r="N7" s="2"/>
      <c r="P7" s="2"/>
      <c r="Q7" s="2"/>
    </row>
    <row r="8" spans="4:17" ht="13.5">
      <c r="D8" s="3"/>
      <c r="E8" s="3"/>
      <c r="F8" s="3"/>
      <c r="G8" s="3"/>
      <c r="H8" s="3"/>
      <c r="I8" s="3"/>
      <c r="J8" s="3"/>
      <c r="K8" s="3"/>
      <c r="L8" s="3"/>
      <c r="N8" s="2"/>
      <c r="P8" s="2"/>
      <c r="Q8" s="2"/>
    </row>
    <row r="9" spans="4:24" ht="13.5">
      <c r="D9" s="4" t="s">
        <v>2</v>
      </c>
      <c r="E9" s="4"/>
      <c r="F9" s="4"/>
      <c r="G9" s="4"/>
      <c r="H9" s="4"/>
      <c r="I9" s="4"/>
      <c r="J9" s="4"/>
      <c r="K9" s="4"/>
      <c r="L9" s="4"/>
      <c r="M9" s="5"/>
      <c r="N9" s="2"/>
      <c r="P9" s="2"/>
      <c r="Q9" s="2"/>
      <c r="R9" s="6" t="s">
        <v>3</v>
      </c>
      <c r="S9" s="6"/>
      <c r="T9" s="6"/>
      <c r="U9" s="6"/>
      <c r="V9" s="6"/>
      <c r="W9" s="6"/>
      <c r="X9" s="6"/>
    </row>
    <row r="10" spans="4:24" ht="13.5">
      <c r="D10" s="4"/>
      <c r="E10" s="4"/>
      <c r="F10" s="4"/>
      <c r="G10" s="4"/>
      <c r="H10" s="4"/>
      <c r="I10" s="4"/>
      <c r="J10" s="4"/>
      <c r="K10" s="4"/>
      <c r="L10" s="4"/>
      <c r="M10" s="5"/>
      <c r="N10" s="2"/>
      <c r="P10" s="2"/>
      <c r="Q10" s="2"/>
      <c r="R10" s="6"/>
      <c r="S10" s="6"/>
      <c r="T10" s="6"/>
      <c r="U10" s="6"/>
      <c r="V10" s="6"/>
      <c r="W10" s="6"/>
      <c r="X10" s="6"/>
    </row>
    <row r="11" spans="7:24" ht="14.25">
      <c r="G11" s="2"/>
      <c r="I11" s="2"/>
      <c r="K11" s="2"/>
      <c r="L11" s="2"/>
      <c r="N11" s="2"/>
      <c r="P11" s="2"/>
      <c r="Q11" s="2"/>
      <c r="R11" s="6"/>
      <c r="S11" s="6"/>
      <c r="T11" s="6"/>
      <c r="U11" s="6"/>
      <c r="V11" s="6"/>
      <c r="W11" s="6"/>
      <c r="X11" s="6"/>
    </row>
    <row r="12" spans="2:24" ht="15.75" customHeight="1">
      <c r="B12" s="7" t="s">
        <v>4</v>
      </c>
      <c r="C12" s="8" t="s">
        <v>5</v>
      </c>
      <c r="D12" s="7" t="s">
        <v>6</v>
      </c>
      <c r="E12" s="9" t="s">
        <v>7</v>
      </c>
      <c r="F12" s="10" t="s">
        <v>8</v>
      </c>
      <c r="G12" s="10"/>
      <c r="H12" s="11" t="s">
        <v>9</v>
      </c>
      <c r="I12" s="11"/>
      <c r="J12" s="7" t="s">
        <v>10</v>
      </c>
      <c r="K12" s="7"/>
      <c r="L12" s="12" t="s">
        <v>11</v>
      </c>
      <c r="M12" s="9" t="s">
        <v>12</v>
      </c>
      <c r="N12" s="9"/>
      <c r="O12" s="10" t="s">
        <v>13</v>
      </c>
      <c r="P12" s="10"/>
      <c r="Q12" s="13" t="s">
        <v>14</v>
      </c>
      <c r="R12" s="14" t="s">
        <v>15</v>
      </c>
      <c r="S12" s="14" t="s">
        <v>8</v>
      </c>
      <c r="T12" s="14" t="s">
        <v>9</v>
      </c>
      <c r="U12" s="14" t="s">
        <v>16</v>
      </c>
      <c r="V12" s="14" t="s">
        <v>17</v>
      </c>
      <c r="W12" s="15" t="s">
        <v>14</v>
      </c>
      <c r="X12" s="16"/>
    </row>
    <row r="13" spans="2:24" ht="15.75">
      <c r="B13" s="7"/>
      <c r="C13" s="8"/>
      <c r="D13" s="7"/>
      <c r="E13" s="9"/>
      <c r="F13" s="7" t="s">
        <v>18</v>
      </c>
      <c r="G13" s="17" t="s">
        <v>19</v>
      </c>
      <c r="H13" s="7" t="s">
        <v>18</v>
      </c>
      <c r="I13" s="17" t="s">
        <v>19</v>
      </c>
      <c r="J13" s="18" t="s">
        <v>18</v>
      </c>
      <c r="K13" s="19" t="s">
        <v>19</v>
      </c>
      <c r="L13" s="12"/>
      <c r="M13" s="7" t="s">
        <v>18</v>
      </c>
      <c r="N13" s="17" t="s">
        <v>19</v>
      </c>
      <c r="O13" s="7" t="s">
        <v>18</v>
      </c>
      <c r="P13" s="17" t="s">
        <v>19</v>
      </c>
      <c r="Q13" s="13"/>
      <c r="R13" s="14" t="s">
        <v>20</v>
      </c>
      <c r="S13" s="14" t="s">
        <v>20</v>
      </c>
      <c r="T13" s="14" t="s">
        <v>20</v>
      </c>
      <c r="U13" s="14" t="s">
        <v>20</v>
      </c>
      <c r="V13" s="14" t="s">
        <v>20</v>
      </c>
      <c r="W13" s="15" t="s">
        <v>20</v>
      </c>
      <c r="X13" s="16"/>
    </row>
    <row r="14" spans="1:24" ht="14.25">
      <c r="A14" s="20">
        <v>1</v>
      </c>
      <c r="B14" s="21">
        <v>1</v>
      </c>
      <c r="C14" s="22" t="s">
        <v>21</v>
      </c>
      <c r="D14" s="22" t="s">
        <v>22</v>
      </c>
      <c r="E14" s="22" t="s">
        <v>23</v>
      </c>
      <c r="F14" s="23">
        <v>5</v>
      </c>
      <c r="G14" s="24">
        <v>14.55</v>
      </c>
      <c r="H14" s="23">
        <v>5</v>
      </c>
      <c r="I14" s="24">
        <v>13.4</v>
      </c>
      <c r="J14" s="23">
        <v>6</v>
      </c>
      <c r="K14" s="24">
        <v>15.55</v>
      </c>
      <c r="L14" s="24">
        <f aca="true" t="shared" si="0" ref="L14:L49">SUM(K14,I14)</f>
        <v>28.950000000000003</v>
      </c>
      <c r="M14" s="23">
        <v>5</v>
      </c>
      <c r="N14" s="24">
        <v>14.5</v>
      </c>
      <c r="O14" s="23">
        <v>6.5</v>
      </c>
      <c r="P14" s="25">
        <v>15.4</v>
      </c>
      <c r="Q14" s="24">
        <f aca="true" t="shared" si="1" ref="Q14:Q49">SUM(G14,L14,N14,P14)</f>
        <v>73.4</v>
      </c>
      <c r="R14" s="26">
        <v>3</v>
      </c>
      <c r="S14" s="27"/>
      <c r="T14" s="28"/>
      <c r="U14" s="28">
        <v>1</v>
      </c>
      <c r="V14" s="29">
        <v>3</v>
      </c>
      <c r="W14" s="30">
        <f>V14+R14</f>
        <v>6</v>
      </c>
      <c r="X14" s="31">
        <f aca="true" t="shared" si="2" ref="X14:X29">D14</f>
        <v>0</v>
      </c>
    </row>
    <row r="15" spans="1:24" ht="14.25">
      <c r="A15" s="20"/>
      <c r="B15" s="21">
        <v>2</v>
      </c>
      <c r="C15" s="22" t="s">
        <v>24</v>
      </c>
      <c r="D15" s="22" t="s">
        <v>22</v>
      </c>
      <c r="E15" s="22" t="s">
        <v>25</v>
      </c>
      <c r="F15" s="23">
        <v>5</v>
      </c>
      <c r="G15" s="24">
        <v>14.6</v>
      </c>
      <c r="H15" s="23">
        <v>5</v>
      </c>
      <c r="I15" s="24">
        <v>14.2</v>
      </c>
      <c r="J15" s="23">
        <v>6</v>
      </c>
      <c r="K15" s="24">
        <v>15.1</v>
      </c>
      <c r="L15" s="24">
        <f t="shared" si="0"/>
        <v>29.299999999999997</v>
      </c>
      <c r="M15" s="23">
        <v>5</v>
      </c>
      <c r="N15" s="24">
        <v>12.9</v>
      </c>
      <c r="O15" s="23">
        <v>6.5</v>
      </c>
      <c r="P15" s="25">
        <v>14.4</v>
      </c>
      <c r="Q15" s="24">
        <f t="shared" si="1"/>
        <v>71.2</v>
      </c>
      <c r="R15" s="32">
        <v>2</v>
      </c>
      <c r="S15" s="33">
        <v>2.5</v>
      </c>
      <c r="T15" s="34">
        <v>3</v>
      </c>
      <c r="U15" s="35"/>
      <c r="V15" s="36"/>
      <c r="W15" s="37">
        <f>S15+T15</f>
        <v>5.5</v>
      </c>
      <c r="X15" s="31">
        <f t="shared" si="2"/>
        <v>0</v>
      </c>
    </row>
    <row r="16" spans="1:24" ht="14.25">
      <c r="A16" s="20"/>
      <c r="B16" s="21">
        <v>3</v>
      </c>
      <c r="C16" s="22" t="s">
        <v>26</v>
      </c>
      <c r="D16" s="38" t="s">
        <v>27</v>
      </c>
      <c r="E16" s="22" t="s">
        <v>28</v>
      </c>
      <c r="F16" s="23">
        <v>5</v>
      </c>
      <c r="G16" s="24">
        <v>13.8</v>
      </c>
      <c r="H16" s="23">
        <v>4</v>
      </c>
      <c r="I16" s="24">
        <v>12.1</v>
      </c>
      <c r="J16" s="23">
        <v>6</v>
      </c>
      <c r="K16" s="24">
        <v>14.7</v>
      </c>
      <c r="L16" s="24">
        <f t="shared" si="0"/>
        <v>26.799999999999997</v>
      </c>
      <c r="M16" s="23">
        <v>5</v>
      </c>
      <c r="N16" s="24">
        <v>14.5</v>
      </c>
      <c r="O16" s="23">
        <v>6.5</v>
      </c>
      <c r="P16" s="25">
        <v>14.65</v>
      </c>
      <c r="Q16" s="24">
        <f t="shared" si="1"/>
        <v>69.75</v>
      </c>
      <c r="R16" s="39">
        <v>2</v>
      </c>
      <c r="S16" s="40"/>
      <c r="T16" s="35"/>
      <c r="U16" s="34">
        <v>2</v>
      </c>
      <c r="V16" s="36">
        <v>0</v>
      </c>
      <c r="W16" s="37">
        <f>U16+R16</f>
        <v>4</v>
      </c>
      <c r="X16" s="31">
        <f t="shared" si="2"/>
        <v>0</v>
      </c>
    </row>
    <row r="17" spans="1:24" ht="14.25">
      <c r="A17" s="20"/>
      <c r="B17" s="21">
        <v>4</v>
      </c>
      <c r="C17" s="22" t="s">
        <v>29</v>
      </c>
      <c r="D17" s="22" t="s">
        <v>22</v>
      </c>
      <c r="E17" s="22" t="s">
        <v>30</v>
      </c>
      <c r="F17" s="23">
        <v>5</v>
      </c>
      <c r="G17" s="24">
        <v>13.85</v>
      </c>
      <c r="H17" s="23">
        <v>5</v>
      </c>
      <c r="I17" s="24">
        <v>13.6</v>
      </c>
      <c r="J17" s="23">
        <v>6</v>
      </c>
      <c r="K17" s="24">
        <v>13.55</v>
      </c>
      <c r="L17" s="24">
        <f t="shared" si="0"/>
        <v>27.15</v>
      </c>
      <c r="M17" s="23">
        <v>5</v>
      </c>
      <c r="N17" s="24">
        <v>13.15</v>
      </c>
      <c r="O17" s="23">
        <v>6.5</v>
      </c>
      <c r="P17" s="25">
        <v>14.7</v>
      </c>
      <c r="Q17" s="24">
        <f t="shared" si="1"/>
        <v>68.85</v>
      </c>
      <c r="R17" s="39">
        <v>2</v>
      </c>
      <c r="S17" s="40"/>
      <c r="T17" s="34">
        <v>2</v>
      </c>
      <c r="U17" s="35"/>
      <c r="V17" s="36">
        <v>2</v>
      </c>
      <c r="W17" s="37">
        <f>T17+R17</f>
        <v>4</v>
      </c>
      <c r="X17" s="31">
        <f t="shared" si="2"/>
        <v>0</v>
      </c>
    </row>
    <row r="18" spans="1:24" ht="14.25">
      <c r="A18" s="20"/>
      <c r="B18" s="21">
        <v>5</v>
      </c>
      <c r="C18" s="22" t="s">
        <v>31</v>
      </c>
      <c r="D18" s="22" t="s">
        <v>22</v>
      </c>
      <c r="E18" s="22" t="s">
        <v>32</v>
      </c>
      <c r="F18" s="23">
        <v>5</v>
      </c>
      <c r="G18" s="24">
        <v>14.45</v>
      </c>
      <c r="H18" s="23">
        <v>5</v>
      </c>
      <c r="I18" s="24">
        <v>14.1</v>
      </c>
      <c r="J18" s="23">
        <v>6</v>
      </c>
      <c r="K18" s="24">
        <v>13.85</v>
      </c>
      <c r="L18" s="24">
        <f t="shared" si="0"/>
        <v>27.95</v>
      </c>
      <c r="M18" s="23">
        <v>5</v>
      </c>
      <c r="N18" s="24">
        <v>13.1</v>
      </c>
      <c r="O18" s="23">
        <v>5</v>
      </c>
      <c r="P18" s="25">
        <v>13.1</v>
      </c>
      <c r="Q18" s="24">
        <f t="shared" si="1"/>
        <v>68.6</v>
      </c>
      <c r="R18" s="39">
        <v>2</v>
      </c>
      <c r="S18" s="33">
        <v>1</v>
      </c>
      <c r="T18" s="41">
        <v>0.6666666666666666</v>
      </c>
      <c r="U18" s="35"/>
      <c r="V18" s="36"/>
      <c r="W18" s="37">
        <f>R18+S18</f>
        <v>3</v>
      </c>
      <c r="X18" s="31">
        <f t="shared" si="2"/>
        <v>0</v>
      </c>
    </row>
    <row r="19" spans="1:24" ht="14.25">
      <c r="A19" s="20"/>
      <c r="B19" s="21">
        <v>6</v>
      </c>
      <c r="C19" s="22" t="s">
        <v>33</v>
      </c>
      <c r="D19" s="22" t="s">
        <v>22</v>
      </c>
      <c r="E19" s="22" t="s">
        <v>34</v>
      </c>
      <c r="F19" s="23">
        <v>5</v>
      </c>
      <c r="G19" s="24">
        <v>14.25</v>
      </c>
      <c r="H19" s="23">
        <v>5</v>
      </c>
      <c r="I19" s="24">
        <v>14</v>
      </c>
      <c r="J19" s="23">
        <v>6</v>
      </c>
      <c r="K19" s="24">
        <v>14.35</v>
      </c>
      <c r="L19" s="24">
        <f t="shared" si="0"/>
        <v>28.35</v>
      </c>
      <c r="M19" s="23">
        <v>3</v>
      </c>
      <c r="N19" s="24">
        <v>11.6</v>
      </c>
      <c r="O19" s="23">
        <v>6.5</v>
      </c>
      <c r="P19" s="25">
        <v>14.15</v>
      </c>
      <c r="Q19" s="24">
        <f t="shared" si="1"/>
        <v>68.35000000000001</v>
      </c>
      <c r="R19" s="39">
        <v>1</v>
      </c>
      <c r="S19" s="42">
        <v>0</v>
      </c>
      <c r="T19" s="43">
        <v>0.6666666666666666</v>
      </c>
      <c r="U19" s="35"/>
      <c r="V19" s="36"/>
      <c r="W19" s="44">
        <f aca="true" t="shared" si="3" ref="W19:W20">R19+T19</f>
        <v>1.6666666666666665</v>
      </c>
      <c r="X19" s="31">
        <f t="shared" si="2"/>
        <v>0</v>
      </c>
    </row>
    <row r="20" spans="1:24" ht="14.25">
      <c r="A20" s="20"/>
      <c r="B20" s="21">
        <v>7</v>
      </c>
      <c r="C20" s="22" t="s">
        <v>35</v>
      </c>
      <c r="D20" s="22" t="s">
        <v>36</v>
      </c>
      <c r="E20" s="22" t="s">
        <v>37</v>
      </c>
      <c r="F20" s="23">
        <v>5</v>
      </c>
      <c r="G20" s="24">
        <v>14.05</v>
      </c>
      <c r="H20" s="23">
        <v>5</v>
      </c>
      <c r="I20" s="24">
        <v>12.35</v>
      </c>
      <c r="J20" s="23">
        <v>6</v>
      </c>
      <c r="K20" s="24">
        <v>13.85</v>
      </c>
      <c r="L20" s="24">
        <f t="shared" si="0"/>
        <v>26.2</v>
      </c>
      <c r="M20" s="23">
        <v>5</v>
      </c>
      <c r="N20" s="24">
        <v>13.8</v>
      </c>
      <c r="O20" s="23">
        <v>6.5</v>
      </c>
      <c r="P20" s="25">
        <v>14.25</v>
      </c>
      <c r="Q20" s="24">
        <f t="shared" si="1"/>
        <v>68.3</v>
      </c>
      <c r="R20" s="39">
        <v>1</v>
      </c>
      <c r="S20" s="40"/>
      <c r="T20" s="34">
        <v>0</v>
      </c>
      <c r="U20" s="35">
        <v>0</v>
      </c>
      <c r="V20" s="36"/>
      <c r="W20" s="37">
        <f t="shared" si="3"/>
        <v>1</v>
      </c>
      <c r="X20" s="31">
        <f t="shared" si="2"/>
        <v>0</v>
      </c>
    </row>
    <row r="21" spans="1:24" ht="14.25">
      <c r="A21" s="45">
        <v>2</v>
      </c>
      <c r="B21" s="21">
        <v>8</v>
      </c>
      <c r="C21" s="22" t="s">
        <v>38</v>
      </c>
      <c r="D21" s="22" t="s">
        <v>22</v>
      </c>
      <c r="E21" s="22" t="s">
        <v>39</v>
      </c>
      <c r="F21" s="23">
        <v>5</v>
      </c>
      <c r="G21" s="24">
        <v>14.05</v>
      </c>
      <c r="H21" s="23">
        <v>3</v>
      </c>
      <c r="I21" s="24">
        <v>11.35</v>
      </c>
      <c r="J21" s="23">
        <v>5.5</v>
      </c>
      <c r="K21" s="24">
        <v>13.2</v>
      </c>
      <c r="L21" s="24">
        <f t="shared" si="0"/>
        <v>24.549999999999997</v>
      </c>
      <c r="M21" s="23">
        <v>5</v>
      </c>
      <c r="N21" s="24">
        <v>14.35</v>
      </c>
      <c r="O21" s="23">
        <v>6.5</v>
      </c>
      <c r="P21" s="25">
        <v>14.15</v>
      </c>
      <c r="Q21" s="24">
        <f t="shared" si="1"/>
        <v>67.10000000000001</v>
      </c>
      <c r="R21" s="39">
        <v>1</v>
      </c>
      <c r="S21" s="40"/>
      <c r="T21" s="35"/>
      <c r="U21" s="34">
        <v>3</v>
      </c>
      <c r="V21" s="36"/>
      <c r="W21" s="37">
        <f>U21+R21</f>
        <v>4</v>
      </c>
      <c r="X21" s="31">
        <f t="shared" si="2"/>
        <v>0</v>
      </c>
    </row>
    <row r="22" spans="1:24" ht="14.25">
      <c r="A22" s="45"/>
      <c r="B22" s="21">
        <v>9</v>
      </c>
      <c r="C22" s="22" t="s">
        <v>40</v>
      </c>
      <c r="D22" s="22" t="s">
        <v>36</v>
      </c>
      <c r="E22" s="22" t="s">
        <v>41</v>
      </c>
      <c r="F22" s="23">
        <v>5</v>
      </c>
      <c r="G22" s="24">
        <v>14.15</v>
      </c>
      <c r="H22" s="23">
        <v>5</v>
      </c>
      <c r="I22" s="24">
        <v>13.05</v>
      </c>
      <c r="J22" s="23">
        <v>6</v>
      </c>
      <c r="K22" s="24">
        <v>13.95</v>
      </c>
      <c r="L22" s="24">
        <f t="shared" si="0"/>
        <v>27</v>
      </c>
      <c r="M22" s="23">
        <v>4</v>
      </c>
      <c r="N22" s="24">
        <v>12.45</v>
      </c>
      <c r="O22" s="23">
        <v>6.5</v>
      </c>
      <c r="P22" s="25">
        <v>13.45</v>
      </c>
      <c r="Q22" s="24">
        <f t="shared" si="1"/>
        <v>67.05</v>
      </c>
      <c r="R22" s="39">
        <v>1</v>
      </c>
      <c r="S22" s="40"/>
      <c r="T22" s="43">
        <v>0.6666666666666666</v>
      </c>
      <c r="U22" s="35"/>
      <c r="V22" s="36"/>
      <c r="W22" s="44">
        <f>T22+R22</f>
        <v>1.6666666666666665</v>
      </c>
      <c r="X22" s="31">
        <f t="shared" si="2"/>
        <v>0</v>
      </c>
    </row>
    <row r="23" spans="1:24" ht="14.25">
      <c r="A23" s="45"/>
      <c r="B23" s="21">
        <v>10</v>
      </c>
      <c r="C23" s="22" t="s">
        <v>42</v>
      </c>
      <c r="D23" s="38" t="s">
        <v>27</v>
      </c>
      <c r="E23" s="22" t="s">
        <v>43</v>
      </c>
      <c r="F23" s="23">
        <v>5</v>
      </c>
      <c r="G23" s="24">
        <v>14.25</v>
      </c>
      <c r="H23" s="23">
        <v>5</v>
      </c>
      <c r="I23" s="24">
        <v>12.7</v>
      </c>
      <c r="J23" s="23">
        <v>6</v>
      </c>
      <c r="K23" s="24">
        <v>11.8</v>
      </c>
      <c r="L23" s="24">
        <f t="shared" si="0"/>
        <v>24.5</v>
      </c>
      <c r="M23" s="23">
        <v>5</v>
      </c>
      <c r="N23" s="24">
        <v>13.2</v>
      </c>
      <c r="O23" s="23">
        <v>6.5</v>
      </c>
      <c r="P23" s="25">
        <v>14.45</v>
      </c>
      <c r="Q23" s="24">
        <f t="shared" si="1"/>
        <v>66.4</v>
      </c>
      <c r="R23" s="39">
        <v>1</v>
      </c>
      <c r="S23" s="33">
        <v>2.5</v>
      </c>
      <c r="T23" s="35"/>
      <c r="U23" s="35"/>
      <c r="V23" s="36">
        <v>1</v>
      </c>
      <c r="W23" s="37">
        <f aca="true" t="shared" si="4" ref="W23:W24">S23+R23</f>
        <v>3.5</v>
      </c>
      <c r="X23" s="31">
        <f t="shared" si="2"/>
        <v>0</v>
      </c>
    </row>
    <row r="24" spans="1:24" ht="14.25">
      <c r="A24" s="45"/>
      <c r="B24" s="21">
        <v>11</v>
      </c>
      <c r="C24" s="38" t="s">
        <v>44</v>
      </c>
      <c r="D24" s="22" t="s">
        <v>22</v>
      </c>
      <c r="E24" s="22" t="s">
        <v>45</v>
      </c>
      <c r="F24" s="23">
        <v>5</v>
      </c>
      <c r="G24" s="24">
        <v>14.3</v>
      </c>
      <c r="H24" s="23">
        <v>5</v>
      </c>
      <c r="I24" s="24">
        <v>13.35</v>
      </c>
      <c r="J24" s="23">
        <v>6</v>
      </c>
      <c r="K24" s="24">
        <v>10.45</v>
      </c>
      <c r="L24" s="24">
        <f t="shared" si="0"/>
        <v>23.799999999999997</v>
      </c>
      <c r="M24" s="23">
        <v>5</v>
      </c>
      <c r="N24" s="24">
        <v>13.3</v>
      </c>
      <c r="O24" s="23">
        <v>6.5</v>
      </c>
      <c r="P24" s="25">
        <v>14.55</v>
      </c>
      <c r="Q24" s="24">
        <f t="shared" si="1"/>
        <v>65.94999999999999</v>
      </c>
      <c r="R24" s="39">
        <v>1</v>
      </c>
      <c r="S24" s="33">
        <v>1</v>
      </c>
      <c r="T24" s="35"/>
      <c r="U24" s="35"/>
      <c r="V24" s="36">
        <v>0</v>
      </c>
      <c r="W24" s="37">
        <f t="shared" si="4"/>
        <v>2</v>
      </c>
      <c r="X24" s="31">
        <f t="shared" si="2"/>
        <v>0</v>
      </c>
    </row>
    <row r="25" spans="1:24" ht="14.25">
      <c r="A25" s="45"/>
      <c r="B25" s="21">
        <v>12</v>
      </c>
      <c r="C25" s="22" t="s">
        <v>46</v>
      </c>
      <c r="D25" s="22" t="s">
        <v>22</v>
      </c>
      <c r="E25" s="22" t="s">
        <v>47</v>
      </c>
      <c r="F25" s="23">
        <v>5</v>
      </c>
      <c r="G25" s="24">
        <v>14.05</v>
      </c>
      <c r="H25" s="23">
        <v>3</v>
      </c>
      <c r="I25" s="24">
        <v>11.7</v>
      </c>
      <c r="J25" s="23">
        <v>5.5</v>
      </c>
      <c r="K25" s="24">
        <v>13.2</v>
      </c>
      <c r="L25" s="24">
        <f t="shared" si="0"/>
        <v>24.9</v>
      </c>
      <c r="M25" s="23">
        <v>4</v>
      </c>
      <c r="N25" s="24">
        <v>13.35</v>
      </c>
      <c r="O25" s="23">
        <v>5</v>
      </c>
      <c r="P25" s="25">
        <v>13</v>
      </c>
      <c r="Q25" s="24">
        <f t="shared" si="1"/>
        <v>65.3</v>
      </c>
      <c r="R25" s="39">
        <v>1</v>
      </c>
      <c r="S25" s="40"/>
      <c r="T25" s="35"/>
      <c r="U25" s="34">
        <v>1</v>
      </c>
      <c r="V25" s="36"/>
      <c r="W25" s="37">
        <f>U25+R25</f>
        <v>2</v>
      </c>
      <c r="X25" s="31">
        <f t="shared" si="2"/>
        <v>0</v>
      </c>
    </row>
    <row r="26" spans="1:24" ht="14.25">
      <c r="A26" s="45"/>
      <c r="B26" s="21">
        <v>13</v>
      </c>
      <c r="C26" s="22" t="s">
        <v>48</v>
      </c>
      <c r="D26" s="22" t="s">
        <v>36</v>
      </c>
      <c r="E26" s="22" t="s">
        <v>49</v>
      </c>
      <c r="F26" s="23">
        <v>5</v>
      </c>
      <c r="G26" s="24">
        <v>14.35</v>
      </c>
      <c r="H26" s="23">
        <v>5</v>
      </c>
      <c r="I26" s="24">
        <v>12.2</v>
      </c>
      <c r="J26" s="23">
        <v>6</v>
      </c>
      <c r="K26" s="24">
        <v>12.05</v>
      </c>
      <c r="L26" s="24">
        <f t="shared" si="0"/>
        <v>24.25</v>
      </c>
      <c r="M26" s="23">
        <v>5</v>
      </c>
      <c r="N26" s="24">
        <v>13.1</v>
      </c>
      <c r="O26" s="23">
        <v>6.5</v>
      </c>
      <c r="P26" s="25">
        <v>13.3</v>
      </c>
      <c r="Q26" s="24">
        <f t="shared" si="1"/>
        <v>65</v>
      </c>
      <c r="R26" s="32"/>
      <c r="S26" s="33">
        <v>0</v>
      </c>
      <c r="T26" s="35"/>
      <c r="U26" s="35"/>
      <c r="V26" s="36"/>
      <c r="W26" s="37">
        <f>S26</f>
        <v>0</v>
      </c>
      <c r="X26" s="31">
        <f t="shared" si="2"/>
        <v>0</v>
      </c>
    </row>
    <row r="27" spans="1:24" ht="14.25">
      <c r="A27" s="45"/>
      <c r="B27" s="21">
        <v>14</v>
      </c>
      <c r="C27" s="22" t="s">
        <v>50</v>
      </c>
      <c r="D27" s="22" t="s">
        <v>22</v>
      </c>
      <c r="E27" s="22" t="s">
        <v>51</v>
      </c>
      <c r="F27" s="23">
        <v>5</v>
      </c>
      <c r="G27" s="24">
        <v>14.15</v>
      </c>
      <c r="H27" s="23">
        <v>3</v>
      </c>
      <c r="I27" s="24">
        <v>10.2</v>
      </c>
      <c r="J27" s="23">
        <v>5.5</v>
      </c>
      <c r="K27" s="24">
        <v>13.4</v>
      </c>
      <c r="L27" s="24">
        <f t="shared" si="0"/>
        <v>23.6</v>
      </c>
      <c r="M27" s="23">
        <v>5</v>
      </c>
      <c r="N27" s="24">
        <v>12.05</v>
      </c>
      <c r="O27" s="23">
        <v>6.5</v>
      </c>
      <c r="P27" s="25">
        <v>14.9</v>
      </c>
      <c r="Q27" s="24">
        <f t="shared" si="1"/>
        <v>64.7</v>
      </c>
      <c r="R27" s="32"/>
      <c r="S27" s="40"/>
      <c r="T27" s="35"/>
      <c r="U27" s="35"/>
      <c r="V27" s="46">
        <v>1</v>
      </c>
      <c r="W27" s="37">
        <f aca="true" t="shared" si="5" ref="W27:W28">V27</f>
        <v>1</v>
      </c>
      <c r="X27" s="31">
        <f t="shared" si="2"/>
        <v>0</v>
      </c>
    </row>
    <row r="28" spans="1:24" ht="14.25">
      <c r="A28" s="45">
        <v>3</v>
      </c>
      <c r="B28" s="21">
        <v>15</v>
      </c>
      <c r="C28" s="22" t="s">
        <v>52</v>
      </c>
      <c r="D28" s="22" t="s">
        <v>36</v>
      </c>
      <c r="E28" s="22" t="s">
        <v>53</v>
      </c>
      <c r="F28" s="23">
        <v>5</v>
      </c>
      <c r="G28" s="24">
        <v>14</v>
      </c>
      <c r="H28" s="23">
        <v>4</v>
      </c>
      <c r="I28" s="24">
        <v>11.25</v>
      </c>
      <c r="J28" s="23">
        <v>6</v>
      </c>
      <c r="K28" s="24">
        <v>12.9</v>
      </c>
      <c r="L28" s="24">
        <f t="shared" si="0"/>
        <v>24.15</v>
      </c>
      <c r="M28" s="23">
        <v>5</v>
      </c>
      <c r="N28" s="24">
        <v>12.85</v>
      </c>
      <c r="O28" s="23">
        <v>6.5</v>
      </c>
      <c r="P28" s="25">
        <v>13.65</v>
      </c>
      <c r="Q28" s="24">
        <f t="shared" si="1"/>
        <v>64.65</v>
      </c>
      <c r="R28" s="32"/>
      <c r="S28" s="40"/>
      <c r="T28" s="35"/>
      <c r="U28" s="35"/>
      <c r="V28" s="36"/>
      <c r="W28" s="37">
        <f t="shared" si="5"/>
        <v>0</v>
      </c>
      <c r="X28" s="31">
        <f t="shared" si="2"/>
        <v>0</v>
      </c>
    </row>
    <row r="29" spans="1:24" ht="14.25">
      <c r="A29" s="45"/>
      <c r="B29" s="21">
        <v>16</v>
      </c>
      <c r="C29" s="22" t="s">
        <v>54</v>
      </c>
      <c r="D29" s="22" t="s">
        <v>27</v>
      </c>
      <c r="E29" s="22" t="s">
        <v>55</v>
      </c>
      <c r="F29" s="23">
        <v>5</v>
      </c>
      <c r="G29" s="24">
        <v>13.85</v>
      </c>
      <c r="H29" s="23">
        <v>3</v>
      </c>
      <c r="I29" s="24">
        <v>11.6</v>
      </c>
      <c r="J29" s="23">
        <v>5.5</v>
      </c>
      <c r="K29" s="24">
        <v>12.3</v>
      </c>
      <c r="L29" s="24">
        <f t="shared" si="0"/>
        <v>23.9</v>
      </c>
      <c r="M29" s="23">
        <v>5</v>
      </c>
      <c r="N29" s="24">
        <v>13.45</v>
      </c>
      <c r="O29" s="23">
        <v>5</v>
      </c>
      <c r="P29" s="25">
        <v>12.65</v>
      </c>
      <c r="Q29" s="24">
        <f t="shared" si="1"/>
        <v>63.849999999999994</v>
      </c>
      <c r="R29" s="32"/>
      <c r="S29" s="40"/>
      <c r="T29" s="35"/>
      <c r="U29" s="35">
        <v>0</v>
      </c>
      <c r="V29" s="36"/>
      <c r="W29" s="47">
        <f>U29</f>
        <v>0</v>
      </c>
      <c r="X29" s="31">
        <f t="shared" si="2"/>
        <v>0</v>
      </c>
    </row>
    <row r="30" spans="1:23" ht="13.5">
      <c r="A30" s="45"/>
      <c r="B30" s="21">
        <v>17</v>
      </c>
      <c r="C30" s="22" t="s">
        <v>56</v>
      </c>
      <c r="D30" s="22" t="s">
        <v>36</v>
      </c>
      <c r="E30" s="22" t="s">
        <v>57</v>
      </c>
      <c r="F30" s="23">
        <v>5</v>
      </c>
      <c r="G30" s="24">
        <v>14.15</v>
      </c>
      <c r="H30" s="23">
        <v>5</v>
      </c>
      <c r="I30" s="24">
        <v>12.7</v>
      </c>
      <c r="J30" s="23">
        <v>6</v>
      </c>
      <c r="K30" s="24">
        <v>12.8</v>
      </c>
      <c r="L30" s="24">
        <f t="shared" si="0"/>
        <v>25.5</v>
      </c>
      <c r="M30" s="23">
        <v>4</v>
      </c>
      <c r="N30" s="24">
        <v>10.85</v>
      </c>
      <c r="O30" s="23">
        <v>6.5</v>
      </c>
      <c r="P30" s="25">
        <v>13.05</v>
      </c>
      <c r="Q30" s="24">
        <f t="shared" si="1"/>
        <v>63.55</v>
      </c>
      <c r="R30" s="48" t="s">
        <v>58</v>
      </c>
      <c r="S30" s="48"/>
      <c r="T30" s="48"/>
      <c r="U30" s="48"/>
      <c r="V30" s="48"/>
      <c r="W30">
        <f>SUM(W14:W29)</f>
        <v>39.333333333333336</v>
      </c>
    </row>
    <row r="31" spans="1:22" ht="13.5">
      <c r="A31" s="45"/>
      <c r="B31" s="21">
        <v>18</v>
      </c>
      <c r="C31" s="22" t="s">
        <v>59</v>
      </c>
      <c r="D31" s="22" t="s">
        <v>36</v>
      </c>
      <c r="E31" s="22" t="s">
        <v>60</v>
      </c>
      <c r="F31" s="23">
        <v>5</v>
      </c>
      <c r="G31" s="24">
        <v>14.1</v>
      </c>
      <c r="H31" s="23">
        <v>3</v>
      </c>
      <c r="I31" s="24">
        <v>10.8</v>
      </c>
      <c r="J31" s="23">
        <v>5.5</v>
      </c>
      <c r="K31" s="24">
        <v>11.95</v>
      </c>
      <c r="L31" s="24">
        <f t="shared" si="0"/>
        <v>22.75</v>
      </c>
      <c r="M31" s="23">
        <v>4</v>
      </c>
      <c r="N31" s="24">
        <v>12.25</v>
      </c>
      <c r="O31" s="23">
        <v>6.5</v>
      </c>
      <c r="P31" s="25">
        <v>13.55</v>
      </c>
      <c r="Q31" s="24">
        <f t="shared" si="1"/>
        <v>62.650000000000006</v>
      </c>
      <c r="R31">
        <f>SUM(R14:R29)</f>
        <v>18</v>
      </c>
      <c r="S31">
        <f>SUM(S14:S29)</f>
        <v>7</v>
      </c>
      <c r="T31">
        <f>SUM(T14:T29)</f>
        <v>7</v>
      </c>
      <c r="U31">
        <f>SUM(U14:U29)</f>
        <v>7</v>
      </c>
      <c r="V31">
        <f>SUM(V14:V29)</f>
        <v>7</v>
      </c>
    </row>
    <row r="32" spans="1:17" ht="13.5">
      <c r="A32" s="45"/>
      <c r="B32" s="21">
        <v>19</v>
      </c>
      <c r="C32" s="22" t="s">
        <v>61</v>
      </c>
      <c r="D32" s="22" t="s">
        <v>36</v>
      </c>
      <c r="E32" s="22" t="s">
        <v>62</v>
      </c>
      <c r="F32" s="23">
        <v>5</v>
      </c>
      <c r="G32" s="24">
        <v>13.65</v>
      </c>
      <c r="H32" s="23">
        <v>3</v>
      </c>
      <c r="I32" s="24">
        <v>11.25</v>
      </c>
      <c r="J32" s="23">
        <v>3.5</v>
      </c>
      <c r="K32" s="24">
        <v>11.05</v>
      </c>
      <c r="L32" s="24">
        <f t="shared" si="0"/>
        <v>22.3</v>
      </c>
      <c r="M32" s="23">
        <v>4</v>
      </c>
      <c r="N32" s="24">
        <v>12.4</v>
      </c>
      <c r="O32" s="23">
        <v>6.5</v>
      </c>
      <c r="P32" s="25">
        <v>13.95</v>
      </c>
      <c r="Q32" s="24">
        <f t="shared" si="1"/>
        <v>62.3</v>
      </c>
    </row>
    <row r="33" spans="1:24" ht="13.5">
      <c r="A33" s="45"/>
      <c r="B33" s="21">
        <v>20</v>
      </c>
      <c r="C33" s="22" t="s">
        <v>63</v>
      </c>
      <c r="D33" s="22" t="s">
        <v>36</v>
      </c>
      <c r="E33" s="22" t="s">
        <v>64</v>
      </c>
      <c r="F33" s="23">
        <v>5</v>
      </c>
      <c r="G33" s="24">
        <v>13.6</v>
      </c>
      <c r="H33" s="23">
        <v>3</v>
      </c>
      <c r="I33" s="24">
        <v>11.4</v>
      </c>
      <c r="J33" s="23">
        <v>3.5</v>
      </c>
      <c r="K33" s="24">
        <v>11</v>
      </c>
      <c r="L33" s="24">
        <f t="shared" si="0"/>
        <v>22.4</v>
      </c>
      <c r="M33" s="23">
        <v>5</v>
      </c>
      <c r="N33" s="24">
        <v>12.4</v>
      </c>
      <c r="O33" s="23">
        <v>6.5</v>
      </c>
      <c r="P33" s="25">
        <v>13.85</v>
      </c>
      <c r="Q33" s="24">
        <f t="shared" si="1"/>
        <v>62.25</v>
      </c>
      <c r="R33" s="49" t="s">
        <v>65</v>
      </c>
      <c r="S33" s="49"/>
      <c r="T33" s="49"/>
      <c r="U33" s="49"/>
      <c r="V33" s="49"/>
      <c r="W33" s="49"/>
      <c r="X33" s="49"/>
    </row>
    <row r="34" spans="1:24" ht="15" customHeight="1">
      <c r="A34" s="45">
        <v>4</v>
      </c>
      <c r="B34" s="21">
        <v>21</v>
      </c>
      <c r="C34" s="22" t="s">
        <v>66</v>
      </c>
      <c r="D34" s="22" t="s">
        <v>22</v>
      </c>
      <c r="E34" s="22" t="s">
        <v>67</v>
      </c>
      <c r="F34" s="23">
        <v>5</v>
      </c>
      <c r="G34" s="24">
        <v>13.65</v>
      </c>
      <c r="H34" s="23">
        <v>4</v>
      </c>
      <c r="I34" s="24">
        <v>10.8</v>
      </c>
      <c r="J34" s="23">
        <v>5.5</v>
      </c>
      <c r="K34" s="24">
        <v>12.3</v>
      </c>
      <c r="L34" s="24">
        <f t="shared" si="0"/>
        <v>23.1</v>
      </c>
      <c r="M34" s="23">
        <v>4</v>
      </c>
      <c r="N34" s="24">
        <v>11.65</v>
      </c>
      <c r="O34" s="23">
        <v>6.5</v>
      </c>
      <c r="P34" s="25">
        <v>12.4</v>
      </c>
      <c r="Q34" s="24">
        <f t="shared" si="1"/>
        <v>60.8</v>
      </c>
      <c r="R34" s="49"/>
      <c r="S34" s="49"/>
      <c r="T34" s="49"/>
      <c r="U34" s="49"/>
      <c r="V34" s="49"/>
      <c r="W34" s="49"/>
      <c r="X34" s="49"/>
    </row>
    <row r="35" spans="1:24" ht="15" customHeight="1">
      <c r="A35" s="45"/>
      <c r="B35" s="21">
        <v>22</v>
      </c>
      <c r="C35" s="22" t="s">
        <v>68</v>
      </c>
      <c r="D35" s="22" t="s">
        <v>22</v>
      </c>
      <c r="E35" s="22" t="s">
        <v>69</v>
      </c>
      <c r="F35" s="23">
        <v>5</v>
      </c>
      <c r="G35" s="24">
        <v>13.15</v>
      </c>
      <c r="H35" s="23">
        <v>3</v>
      </c>
      <c r="I35" s="24">
        <v>11.45</v>
      </c>
      <c r="J35" s="23">
        <v>3.5</v>
      </c>
      <c r="K35" s="24">
        <v>8.3</v>
      </c>
      <c r="L35" s="24">
        <f t="shared" si="0"/>
        <v>19.75</v>
      </c>
      <c r="M35" s="23">
        <v>5</v>
      </c>
      <c r="N35" s="24">
        <v>13.15</v>
      </c>
      <c r="O35" s="23">
        <v>5</v>
      </c>
      <c r="P35" s="25">
        <v>11.85</v>
      </c>
      <c r="Q35" s="24">
        <f t="shared" si="1"/>
        <v>57.9</v>
      </c>
      <c r="R35" s="49"/>
      <c r="S35" s="49"/>
      <c r="T35" s="49"/>
      <c r="U35" s="49"/>
      <c r="V35" s="49"/>
      <c r="W35" s="49"/>
      <c r="X35" s="49"/>
    </row>
    <row r="36" spans="1:17" ht="13.5">
      <c r="A36" s="45"/>
      <c r="B36" s="21">
        <v>22</v>
      </c>
      <c r="C36" s="22" t="s">
        <v>70</v>
      </c>
      <c r="D36" s="22" t="s">
        <v>27</v>
      </c>
      <c r="E36" s="22" t="s">
        <v>71</v>
      </c>
      <c r="F36" s="23">
        <v>5</v>
      </c>
      <c r="G36" s="24">
        <v>13.85</v>
      </c>
      <c r="H36" s="23">
        <v>3</v>
      </c>
      <c r="I36" s="24">
        <v>10.85</v>
      </c>
      <c r="J36" s="23">
        <v>3.5</v>
      </c>
      <c r="K36" s="24">
        <v>10.35</v>
      </c>
      <c r="L36" s="24">
        <f t="shared" si="0"/>
        <v>21.2</v>
      </c>
      <c r="M36" s="23">
        <v>4</v>
      </c>
      <c r="N36" s="24">
        <v>11.5</v>
      </c>
      <c r="O36" s="23">
        <v>6</v>
      </c>
      <c r="P36" s="25">
        <v>11.35</v>
      </c>
      <c r="Q36" s="24">
        <f t="shared" si="1"/>
        <v>57.900000000000006</v>
      </c>
    </row>
    <row r="37" spans="1:24" ht="13.5">
      <c r="A37" s="45"/>
      <c r="B37" s="21">
        <v>24</v>
      </c>
      <c r="C37" s="22" t="s">
        <v>72</v>
      </c>
      <c r="D37" s="22" t="s">
        <v>36</v>
      </c>
      <c r="E37" s="22" t="s">
        <v>73</v>
      </c>
      <c r="F37" s="23">
        <v>5</v>
      </c>
      <c r="G37" s="24">
        <v>13.95</v>
      </c>
      <c r="H37" s="23">
        <v>3</v>
      </c>
      <c r="I37" s="24">
        <v>11.05</v>
      </c>
      <c r="J37" s="23">
        <v>3.5</v>
      </c>
      <c r="K37" s="24">
        <v>9.9</v>
      </c>
      <c r="L37" s="24">
        <f t="shared" si="0"/>
        <v>20.950000000000003</v>
      </c>
      <c r="M37" s="23">
        <v>4</v>
      </c>
      <c r="N37" s="24">
        <v>11.9</v>
      </c>
      <c r="O37" s="23">
        <v>6.5</v>
      </c>
      <c r="P37" s="25">
        <v>10.4</v>
      </c>
      <c r="Q37" s="24">
        <f t="shared" si="1"/>
        <v>57.199999999999996</v>
      </c>
      <c r="T37" s="14" t="s">
        <v>27</v>
      </c>
      <c r="U37" s="50" t="s">
        <v>22</v>
      </c>
      <c r="V37" s="50" t="s">
        <v>36</v>
      </c>
      <c r="X37" s="16" t="s">
        <v>14</v>
      </c>
    </row>
    <row r="38" spans="1:24" ht="13.5">
      <c r="A38" s="45"/>
      <c r="B38" s="21">
        <v>25</v>
      </c>
      <c r="C38" s="22" t="s">
        <v>74</v>
      </c>
      <c r="D38" s="22" t="s">
        <v>22</v>
      </c>
      <c r="E38" s="22" t="s">
        <v>75</v>
      </c>
      <c r="F38" s="23">
        <v>5</v>
      </c>
      <c r="G38" s="24">
        <v>13.75</v>
      </c>
      <c r="H38" s="23">
        <v>3</v>
      </c>
      <c r="I38" s="24">
        <v>11</v>
      </c>
      <c r="J38" s="23">
        <v>3.5</v>
      </c>
      <c r="K38" s="24">
        <v>9.2</v>
      </c>
      <c r="L38" s="24">
        <f t="shared" si="0"/>
        <v>20.2</v>
      </c>
      <c r="M38" s="23">
        <v>3</v>
      </c>
      <c r="N38" s="24">
        <v>11</v>
      </c>
      <c r="O38" s="23">
        <v>4</v>
      </c>
      <c r="P38" s="25">
        <v>11.05</v>
      </c>
      <c r="Q38" s="24">
        <f t="shared" si="1"/>
        <v>56</v>
      </c>
      <c r="T38" s="16" t="s">
        <v>20</v>
      </c>
      <c r="U38" s="16" t="s">
        <v>20</v>
      </c>
      <c r="V38" s="16" t="s">
        <v>20</v>
      </c>
      <c r="X38" s="31" t="s">
        <v>20</v>
      </c>
    </row>
    <row r="39" spans="1:24" ht="13.5">
      <c r="A39" s="45"/>
      <c r="B39" s="21">
        <v>26</v>
      </c>
      <c r="C39" s="22" t="s">
        <v>76</v>
      </c>
      <c r="D39" s="22" t="s">
        <v>36</v>
      </c>
      <c r="E39" s="22" t="s">
        <v>77</v>
      </c>
      <c r="F39" s="23">
        <v>5</v>
      </c>
      <c r="G39" s="24">
        <v>13.7</v>
      </c>
      <c r="H39" s="23">
        <v>3</v>
      </c>
      <c r="I39" s="24">
        <v>11.3</v>
      </c>
      <c r="J39" s="23">
        <v>5.5</v>
      </c>
      <c r="K39" s="24">
        <v>11.9</v>
      </c>
      <c r="L39" s="24">
        <f t="shared" si="0"/>
        <v>23.200000000000003</v>
      </c>
      <c r="M39" s="23">
        <v>2</v>
      </c>
      <c r="N39" s="24">
        <v>5.25</v>
      </c>
      <c r="O39" s="23">
        <v>6.5</v>
      </c>
      <c r="P39" s="25">
        <v>12.9</v>
      </c>
      <c r="Q39" s="24">
        <f t="shared" si="1"/>
        <v>55.050000000000004</v>
      </c>
      <c r="T39" s="51">
        <f>SUMIF(D14:D29,T37:V37,W14:W29)</f>
        <v>7.5</v>
      </c>
      <c r="U39" s="51">
        <f>SUMIF(D14:D29,T37:V37,W14:W29)</f>
        <v>29.166666666666668</v>
      </c>
      <c r="V39" s="51">
        <f>SUMIF(D14:D29,T37:V37,W14:W29)</f>
        <v>2.6666666666666665</v>
      </c>
      <c r="X39" s="52">
        <f>SUM(T39:V39)</f>
        <v>39.333333333333336</v>
      </c>
    </row>
    <row r="40" spans="1:17" ht="13.5">
      <c r="A40" s="45"/>
      <c r="B40" s="21">
        <v>27</v>
      </c>
      <c r="C40" s="22" t="s">
        <v>78</v>
      </c>
      <c r="D40" s="38" t="s">
        <v>27</v>
      </c>
      <c r="E40" s="22" t="s">
        <v>79</v>
      </c>
      <c r="F40" s="23">
        <v>5</v>
      </c>
      <c r="G40" s="24">
        <v>13.6</v>
      </c>
      <c r="H40" s="23">
        <v>3</v>
      </c>
      <c r="I40" s="24">
        <v>8.3</v>
      </c>
      <c r="J40" s="23">
        <v>5.5</v>
      </c>
      <c r="K40" s="24">
        <v>9.95</v>
      </c>
      <c r="L40" s="24">
        <f t="shared" si="0"/>
        <v>18.25</v>
      </c>
      <c r="M40" s="23">
        <v>3.5</v>
      </c>
      <c r="N40" s="24">
        <v>9.8</v>
      </c>
      <c r="O40" s="23">
        <v>5</v>
      </c>
      <c r="P40" s="25">
        <v>10.25</v>
      </c>
      <c r="Q40" s="24">
        <f t="shared" si="1"/>
        <v>51.9</v>
      </c>
    </row>
    <row r="41" spans="1:17" ht="13.5">
      <c r="A41" s="45"/>
      <c r="B41" s="21">
        <v>28</v>
      </c>
      <c r="C41" s="22" t="s">
        <v>80</v>
      </c>
      <c r="D41" s="22" t="s">
        <v>27</v>
      </c>
      <c r="E41" s="22" t="s">
        <v>81</v>
      </c>
      <c r="F41" s="23">
        <v>5</v>
      </c>
      <c r="G41" s="24">
        <v>13.55</v>
      </c>
      <c r="H41" s="23">
        <v>3</v>
      </c>
      <c r="I41" s="24">
        <v>10.8</v>
      </c>
      <c r="J41" s="23">
        <v>3.5</v>
      </c>
      <c r="K41" s="24">
        <v>8.4</v>
      </c>
      <c r="L41" s="24">
        <f t="shared" si="0"/>
        <v>19.200000000000003</v>
      </c>
      <c r="M41" s="23">
        <v>3</v>
      </c>
      <c r="N41" s="24">
        <v>10.9</v>
      </c>
      <c r="O41" s="23">
        <v>4.5</v>
      </c>
      <c r="P41" s="25">
        <v>8.1</v>
      </c>
      <c r="Q41" s="24">
        <f t="shared" si="1"/>
        <v>51.75000000000001</v>
      </c>
    </row>
    <row r="42" spans="1:17" ht="13.5">
      <c r="A42" s="45"/>
      <c r="B42" s="21">
        <v>29</v>
      </c>
      <c r="C42" s="22" t="s">
        <v>82</v>
      </c>
      <c r="D42" s="22" t="s">
        <v>27</v>
      </c>
      <c r="E42" s="22" t="s">
        <v>83</v>
      </c>
      <c r="F42" s="23">
        <v>5</v>
      </c>
      <c r="G42" s="24">
        <v>12.85</v>
      </c>
      <c r="H42" s="23">
        <v>3</v>
      </c>
      <c r="I42" s="24">
        <v>9.45</v>
      </c>
      <c r="J42" s="23">
        <v>3.5</v>
      </c>
      <c r="K42" s="24">
        <v>7.7</v>
      </c>
      <c r="L42" s="24">
        <f t="shared" si="0"/>
        <v>17.15</v>
      </c>
      <c r="M42" s="23">
        <v>3</v>
      </c>
      <c r="N42" s="24">
        <v>11.2</v>
      </c>
      <c r="O42" s="23">
        <v>3.5</v>
      </c>
      <c r="P42" s="25">
        <v>9.4</v>
      </c>
      <c r="Q42" s="24">
        <f t="shared" si="1"/>
        <v>50.599999999999994</v>
      </c>
    </row>
    <row r="43" spans="1:17" ht="13.5">
      <c r="A43" s="45">
        <v>5</v>
      </c>
      <c r="B43" s="21">
        <v>30</v>
      </c>
      <c r="C43" s="22" t="s">
        <v>84</v>
      </c>
      <c r="D43" s="22" t="s">
        <v>27</v>
      </c>
      <c r="E43" s="22" t="s">
        <v>85</v>
      </c>
      <c r="F43" s="23">
        <v>5</v>
      </c>
      <c r="G43" s="24">
        <v>13.95</v>
      </c>
      <c r="H43" s="23">
        <v>3</v>
      </c>
      <c r="I43" s="24">
        <v>8.65</v>
      </c>
      <c r="J43" s="23">
        <v>3.5</v>
      </c>
      <c r="K43" s="24">
        <v>8</v>
      </c>
      <c r="L43" s="24">
        <f t="shared" si="0"/>
        <v>16.65</v>
      </c>
      <c r="M43" s="23">
        <v>4</v>
      </c>
      <c r="N43" s="24">
        <v>10.4</v>
      </c>
      <c r="O43" s="23">
        <v>4.5</v>
      </c>
      <c r="P43" s="25">
        <v>8.3</v>
      </c>
      <c r="Q43" s="24">
        <f t="shared" si="1"/>
        <v>49.3</v>
      </c>
    </row>
    <row r="44" spans="1:17" ht="13.5">
      <c r="A44" s="45"/>
      <c r="B44" s="21">
        <v>31</v>
      </c>
      <c r="C44" s="22" t="s">
        <v>86</v>
      </c>
      <c r="D44" s="22" t="s">
        <v>22</v>
      </c>
      <c r="E44" s="22" t="s">
        <v>87</v>
      </c>
      <c r="F44" s="23">
        <v>5</v>
      </c>
      <c r="G44" s="24">
        <v>11.5</v>
      </c>
      <c r="H44" s="23">
        <v>3</v>
      </c>
      <c r="I44" s="24">
        <v>8.55</v>
      </c>
      <c r="J44" s="23">
        <v>3.5</v>
      </c>
      <c r="K44" s="24">
        <v>8.4</v>
      </c>
      <c r="L44" s="24">
        <f t="shared" si="0"/>
        <v>16.950000000000003</v>
      </c>
      <c r="M44" s="23">
        <v>3</v>
      </c>
      <c r="N44" s="24">
        <v>9.9</v>
      </c>
      <c r="O44" s="23">
        <v>3</v>
      </c>
      <c r="P44" s="25">
        <v>10.15</v>
      </c>
      <c r="Q44" s="24">
        <f t="shared" si="1"/>
        <v>48.5</v>
      </c>
    </row>
    <row r="45" spans="1:17" ht="13.5">
      <c r="A45" s="45"/>
      <c r="B45" s="21">
        <v>32</v>
      </c>
      <c r="C45" s="22" t="s">
        <v>88</v>
      </c>
      <c r="D45" s="22" t="s">
        <v>27</v>
      </c>
      <c r="E45" s="22" t="s">
        <v>89</v>
      </c>
      <c r="F45" s="23">
        <v>5</v>
      </c>
      <c r="G45" s="24">
        <v>13.4</v>
      </c>
      <c r="H45" s="23">
        <v>3</v>
      </c>
      <c r="I45" s="24">
        <v>7.75</v>
      </c>
      <c r="J45" s="23">
        <v>3.5</v>
      </c>
      <c r="K45" s="24">
        <v>7.9</v>
      </c>
      <c r="L45" s="24">
        <f t="shared" si="0"/>
        <v>15.65</v>
      </c>
      <c r="M45" s="23">
        <v>3</v>
      </c>
      <c r="N45" s="24">
        <v>10.3</v>
      </c>
      <c r="O45" s="23">
        <v>3.5</v>
      </c>
      <c r="P45" s="25">
        <v>9</v>
      </c>
      <c r="Q45" s="24">
        <f t="shared" si="1"/>
        <v>48.35</v>
      </c>
    </row>
    <row r="46" spans="1:17" ht="13.5">
      <c r="A46" s="45"/>
      <c r="B46" s="21">
        <v>33</v>
      </c>
      <c r="C46" s="22" t="s">
        <v>90</v>
      </c>
      <c r="D46" s="22" t="s">
        <v>22</v>
      </c>
      <c r="E46" s="22" t="s">
        <v>91</v>
      </c>
      <c r="F46" s="23">
        <v>5</v>
      </c>
      <c r="G46" s="24">
        <v>13.35</v>
      </c>
      <c r="H46" s="23">
        <v>3</v>
      </c>
      <c r="I46" s="24">
        <v>10</v>
      </c>
      <c r="J46" s="23">
        <v>3.5</v>
      </c>
      <c r="K46" s="24">
        <v>7.9</v>
      </c>
      <c r="L46" s="24">
        <f t="shared" si="0"/>
        <v>17.9</v>
      </c>
      <c r="M46" s="23">
        <v>2</v>
      </c>
      <c r="N46" s="24">
        <v>4.7</v>
      </c>
      <c r="O46" s="23">
        <v>4</v>
      </c>
      <c r="P46" s="25">
        <v>10.95</v>
      </c>
      <c r="Q46" s="24">
        <f t="shared" si="1"/>
        <v>46.89999999999999</v>
      </c>
    </row>
    <row r="47" spans="1:17" ht="13.5">
      <c r="A47" s="45"/>
      <c r="B47" s="21">
        <v>34</v>
      </c>
      <c r="C47" s="22" t="s">
        <v>92</v>
      </c>
      <c r="D47" s="22" t="s">
        <v>27</v>
      </c>
      <c r="E47" s="22" t="s">
        <v>93</v>
      </c>
      <c r="F47" s="23">
        <v>5</v>
      </c>
      <c r="G47" s="24">
        <v>13.65</v>
      </c>
      <c r="H47" s="23">
        <v>1.5</v>
      </c>
      <c r="I47" s="24">
        <v>1.5</v>
      </c>
      <c r="J47" s="23">
        <v>3.5</v>
      </c>
      <c r="K47" s="24">
        <v>6.4</v>
      </c>
      <c r="L47" s="24">
        <f t="shared" si="0"/>
        <v>7.9</v>
      </c>
      <c r="M47" s="23">
        <v>3</v>
      </c>
      <c r="N47" s="24">
        <v>9.9</v>
      </c>
      <c r="O47" s="23">
        <v>2</v>
      </c>
      <c r="P47" s="25">
        <v>9</v>
      </c>
      <c r="Q47" s="24">
        <f t="shared" si="1"/>
        <v>40.45</v>
      </c>
    </row>
    <row r="48" spans="1:17" ht="13.5">
      <c r="A48" s="45"/>
      <c r="B48" s="21">
        <v>35</v>
      </c>
      <c r="C48" s="53" t="s">
        <v>94</v>
      </c>
      <c r="D48" s="22" t="s">
        <v>22</v>
      </c>
      <c r="E48" s="22" t="s">
        <v>95</v>
      </c>
      <c r="F48" s="23">
        <v>5</v>
      </c>
      <c r="G48" s="24">
        <v>13.55</v>
      </c>
      <c r="H48" s="23">
        <v>5</v>
      </c>
      <c r="I48" s="24">
        <v>1.5</v>
      </c>
      <c r="J48" s="23">
        <v>3.5</v>
      </c>
      <c r="K48" s="24">
        <v>8.5</v>
      </c>
      <c r="L48" s="24">
        <f t="shared" si="0"/>
        <v>10</v>
      </c>
      <c r="M48" s="23">
        <v>2</v>
      </c>
      <c r="N48" s="24">
        <v>4.7</v>
      </c>
      <c r="O48" s="23">
        <v>4</v>
      </c>
      <c r="P48" s="25">
        <v>11.55</v>
      </c>
      <c r="Q48" s="24">
        <f t="shared" si="1"/>
        <v>39.8</v>
      </c>
    </row>
    <row r="49" spans="1:17" ht="13.5">
      <c r="A49" s="45"/>
      <c r="B49" s="21">
        <v>36</v>
      </c>
      <c r="C49" s="22" t="s">
        <v>96</v>
      </c>
      <c r="D49" s="22" t="s">
        <v>27</v>
      </c>
      <c r="E49" s="22" t="s">
        <v>97</v>
      </c>
      <c r="F49" s="23">
        <v>0</v>
      </c>
      <c r="G49" s="24">
        <v>0</v>
      </c>
      <c r="H49" s="23">
        <v>3</v>
      </c>
      <c r="I49" s="24">
        <v>9.75</v>
      </c>
      <c r="J49" s="23">
        <v>3.5</v>
      </c>
      <c r="K49" s="24">
        <v>6</v>
      </c>
      <c r="L49" s="24">
        <f t="shared" si="0"/>
        <v>15.75</v>
      </c>
      <c r="M49" s="23">
        <v>2</v>
      </c>
      <c r="N49" s="24">
        <v>8.8</v>
      </c>
      <c r="O49" s="23">
        <v>5</v>
      </c>
      <c r="P49" s="25">
        <v>10.15</v>
      </c>
      <c r="Q49" s="24">
        <f t="shared" si="1"/>
        <v>34.7</v>
      </c>
    </row>
    <row r="50" ht="13.5">
      <c r="A50" s="45"/>
    </row>
  </sheetData>
  <sheetProtection selectLockedCells="1" selectUnlockedCells="1"/>
  <mergeCells count="22">
    <mergeCell ref="C3:P5"/>
    <mergeCell ref="D6:L8"/>
    <mergeCell ref="D9:L10"/>
    <mergeCell ref="R9:X11"/>
    <mergeCell ref="B12:B13"/>
    <mergeCell ref="C12:C13"/>
    <mergeCell ref="D12:D13"/>
    <mergeCell ref="E12:E13"/>
    <mergeCell ref="F12:G12"/>
    <mergeCell ref="H12:I12"/>
    <mergeCell ref="J12:K12"/>
    <mergeCell ref="L12:L13"/>
    <mergeCell ref="M12:N12"/>
    <mergeCell ref="O12:P12"/>
    <mergeCell ref="Q12:Q13"/>
    <mergeCell ref="A14:A20"/>
    <mergeCell ref="A21:A27"/>
    <mergeCell ref="A28:A33"/>
    <mergeCell ref="R30:V30"/>
    <mergeCell ref="R33:X35"/>
    <mergeCell ref="A34:A42"/>
    <mergeCell ref="A43:A5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zoomScale="60" zoomScaleNormal="60" workbookViewId="0" topLeftCell="A1">
      <selection activeCell="J35" sqref="J35"/>
    </sheetView>
  </sheetViews>
  <sheetFormatPr defaultColWidth="8" defaultRowHeight="14.25"/>
  <cols>
    <col min="1" max="2" width="8.59765625" style="0" customWidth="1"/>
    <col min="3" max="3" width="28.09765625" style="0" customWidth="1"/>
    <col min="4" max="4" width="8.59765625" style="0" customWidth="1"/>
    <col min="5" max="5" width="13.296875" style="0" customWidth="1"/>
    <col min="6" max="9" width="8.59765625" style="0" customWidth="1"/>
    <col min="10" max="10" width="22.296875" style="0" customWidth="1"/>
    <col min="11" max="11" width="8.59765625" style="0" customWidth="1"/>
    <col min="12" max="12" width="14" style="0" customWidth="1"/>
    <col min="13" max="16384" width="8.59765625" style="0" customWidth="1"/>
  </cols>
  <sheetData>
    <row r="2" spans="2:15" ht="14.2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4"/>
    </row>
    <row r="3" spans="2:15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4"/>
    </row>
    <row r="5" spans="2:15" ht="15" customHeight="1">
      <c r="B5" s="3" t="s">
        <v>98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2:15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</row>
    <row r="7" spans="2:15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2:15" ht="15" customHeight="1">
      <c r="B8" s="4" t="s">
        <v>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</row>
    <row r="9" spans="2:15" ht="1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2:14" ht="13.5">
      <c r="B10" s="55" t="s">
        <v>99</v>
      </c>
      <c r="C10" s="55"/>
      <c r="D10" s="55"/>
      <c r="E10" s="55"/>
      <c r="F10" s="55"/>
      <c r="G10" s="55"/>
      <c r="I10" s="55" t="s">
        <v>100</v>
      </c>
      <c r="J10" s="55"/>
      <c r="K10" s="55"/>
      <c r="L10" s="55"/>
      <c r="M10" s="55"/>
      <c r="N10" s="55"/>
    </row>
    <row r="11" ht="14.25"/>
    <row r="12" spans="2:14" ht="15.75">
      <c r="B12" s="7" t="s">
        <v>4</v>
      </c>
      <c r="C12" s="8" t="s">
        <v>5</v>
      </c>
      <c r="D12" s="7" t="s">
        <v>6</v>
      </c>
      <c r="E12" s="9" t="s">
        <v>7</v>
      </c>
      <c r="F12" s="10" t="s">
        <v>8</v>
      </c>
      <c r="G12" s="10"/>
      <c r="I12" s="7" t="s">
        <v>4</v>
      </c>
      <c r="J12" s="8" t="s">
        <v>5</v>
      </c>
      <c r="K12" s="7" t="s">
        <v>6</v>
      </c>
      <c r="L12" s="9" t="s">
        <v>7</v>
      </c>
      <c r="M12" s="10" t="s">
        <v>8</v>
      </c>
      <c r="N12" s="10"/>
    </row>
    <row r="13" spans="2:14" ht="15.75">
      <c r="B13" s="7"/>
      <c r="C13" s="8"/>
      <c r="D13" s="7"/>
      <c r="E13" s="9"/>
      <c r="F13" s="7" t="s">
        <v>18</v>
      </c>
      <c r="G13" s="17" t="s">
        <v>19</v>
      </c>
      <c r="I13" s="7"/>
      <c r="J13" s="8"/>
      <c r="K13" s="7"/>
      <c r="L13" s="9"/>
      <c r="M13" s="7" t="s">
        <v>18</v>
      </c>
      <c r="N13" s="17" t="s">
        <v>19</v>
      </c>
    </row>
    <row r="14" spans="2:14" ht="13.5">
      <c r="B14" s="21">
        <v>1</v>
      </c>
      <c r="C14" s="22" t="s">
        <v>24</v>
      </c>
      <c r="D14" s="22" t="s">
        <v>22</v>
      </c>
      <c r="E14" s="22" t="s">
        <v>25</v>
      </c>
      <c r="F14" s="23">
        <v>5</v>
      </c>
      <c r="G14" s="24">
        <v>14.25</v>
      </c>
      <c r="I14" s="21">
        <v>1</v>
      </c>
      <c r="J14" s="22" t="s">
        <v>38</v>
      </c>
      <c r="K14" s="22" t="s">
        <v>22</v>
      </c>
      <c r="L14" s="22" t="s">
        <v>39</v>
      </c>
      <c r="M14" s="23"/>
      <c r="N14" s="24">
        <v>14.8</v>
      </c>
    </row>
    <row r="15" spans="2:14" ht="13.5">
      <c r="B15" s="21">
        <v>2</v>
      </c>
      <c r="C15" s="22" t="s">
        <v>42</v>
      </c>
      <c r="D15" s="38" t="s">
        <v>27</v>
      </c>
      <c r="E15" s="22" t="s">
        <v>43</v>
      </c>
      <c r="F15" s="23">
        <v>5</v>
      </c>
      <c r="G15" s="24">
        <v>14.25</v>
      </c>
      <c r="I15" s="21">
        <v>2</v>
      </c>
      <c r="J15" s="22" t="s">
        <v>26</v>
      </c>
      <c r="K15" s="38" t="s">
        <v>27</v>
      </c>
      <c r="L15" s="22" t="s">
        <v>28</v>
      </c>
      <c r="M15" s="23"/>
      <c r="N15" s="24">
        <v>14.75</v>
      </c>
    </row>
    <row r="16" spans="2:14" ht="13.5">
      <c r="B16" s="21">
        <v>3</v>
      </c>
      <c r="C16" s="22" t="s">
        <v>31</v>
      </c>
      <c r="D16" s="22" t="s">
        <v>22</v>
      </c>
      <c r="E16" s="22" t="s">
        <v>32</v>
      </c>
      <c r="F16" s="23">
        <v>5</v>
      </c>
      <c r="G16" s="24">
        <v>14.05</v>
      </c>
      <c r="I16" s="21">
        <v>3</v>
      </c>
      <c r="J16" s="22" t="s">
        <v>21</v>
      </c>
      <c r="K16" s="22" t="s">
        <v>22</v>
      </c>
      <c r="L16" s="22" t="s">
        <v>23</v>
      </c>
      <c r="M16" s="23"/>
      <c r="N16" s="24">
        <v>14.5</v>
      </c>
    </row>
    <row r="17" spans="2:14" ht="13.5">
      <c r="B17" s="21">
        <v>4</v>
      </c>
      <c r="C17" s="38" t="s">
        <v>44</v>
      </c>
      <c r="D17" s="22" t="s">
        <v>22</v>
      </c>
      <c r="E17" s="22" t="s">
        <v>45</v>
      </c>
      <c r="F17" s="23">
        <v>5</v>
      </c>
      <c r="G17" s="24">
        <v>14.05</v>
      </c>
      <c r="I17" s="21">
        <v>4</v>
      </c>
      <c r="J17" s="22" t="s">
        <v>46</v>
      </c>
      <c r="K17" s="22" t="s">
        <v>22</v>
      </c>
      <c r="L17" s="22" t="s">
        <v>47</v>
      </c>
      <c r="M17" s="23"/>
      <c r="N17" s="24">
        <v>13.6</v>
      </c>
    </row>
    <row r="18" spans="2:14" ht="13.5">
      <c r="B18" s="21">
        <v>5</v>
      </c>
      <c r="C18" s="22" t="s">
        <v>33</v>
      </c>
      <c r="D18" s="22" t="s">
        <v>22</v>
      </c>
      <c r="E18" s="22" t="s">
        <v>34</v>
      </c>
      <c r="F18" s="23">
        <v>5</v>
      </c>
      <c r="G18" s="24">
        <v>13.75</v>
      </c>
      <c r="I18" s="21">
        <v>5</v>
      </c>
      <c r="J18" s="22" t="s">
        <v>54</v>
      </c>
      <c r="K18" s="22" t="s">
        <v>27</v>
      </c>
      <c r="L18" s="22" t="s">
        <v>55</v>
      </c>
      <c r="M18" s="23"/>
      <c r="N18" s="24">
        <v>13.3</v>
      </c>
    </row>
    <row r="19" spans="2:14" ht="13.5">
      <c r="B19" s="21">
        <v>6</v>
      </c>
      <c r="C19" s="22" t="s">
        <v>48</v>
      </c>
      <c r="D19" s="22" t="s">
        <v>36</v>
      </c>
      <c r="E19" s="22" t="s">
        <v>49</v>
      </c>
      <c r="F19" s="23">
        <v>5</v>
      </c>
      <c r="G19" s="24">
        <v>13.525</v>
      </c>
      <c r="I19" s="21">
        <v>6</v>
      </c>
      <c r="J19" s="22" t="s">
        <v>35</v>
      </c>
      <c r="K19" s="22" t="s">
        <v>36</v>
      </c>
      <c r="L19" s="22" t="s">
        <v>37</v>
      </c>
      <c r="M19" s="23"/>
      <c r="N19" s="24">
        <v>13.05</v>
      </c>
    </row>
    <row r="21" spans="2:14" ht="13.5">
      <c r="B21" s="55" t="s">
        <v>101</v>
      </c>
      <c r="C21" s="55"/>
      <c r="D21" s="55"/>
      <c r="E21" s="55"/>
      <c r="F21" s="55"/>
      <c r="G21" s="55"/>
      <c r="I21" s="55" t="s">
        <v>102</v>
      </c>
      <c r="J21" s="55"/>
      <c r="K21" s="55"/>
      <c r="L21" s="55"/>
      <c r="M21" s="55"/>
      <c r="N21" s="55"/>
    </row>
    <row r="22" ht="14.25"/>
    <row r="23" spans="2:14" ht="15.75">
      <c r="B23" s="7" t="s">
        <v>4</v>
      </c>
      <c r="C23" s="8" t="s">
        <v>5</v>
      </c>
      <c r="D23" s="7" t="s">
        <v>6</v>
      </c>
      <c r="E23" s="9" t="s">
        <v>7</v>
      </c>
      <c r="F23" s="10" t="s">
        <v>8</v>
      </c>
      <c r="G23" s="10"/>
      <c r="I23" s="7" t="s">
        <v>4</v>
      </c>
      <c r="J23" s="8" t="s">
        <v>5</v>
      </c>
      <c r="K23" s="7" t="s">
        <v>6</v>
      </c>
      <c r="L23" s="9" t="s">
        <v>7</v>
      </c>
      <c r="M23" s="10" t="s">
        <v>8</v>
      </c>
      <c r="N23" s="10"/>
    </row>
    <row r="24" spans="2:14" ht="15.75">
      <c r="B24" s="7"/>
      <c r="C24" s="8"/>
      <c r="D24" s="7"/>
      <c r="E24" s="9"/>
      <c r="F24" s="7" t="s">
        <v>18</v>
      </c>
      <c r="G24" s="17" t="s">
        <v>19</v>
      </c>
      <c r="I24" s="7"/>
      <c r="J24" s="8"/>
      <c r="K24" s="7"/>
      <c r="L24" s="9"/>
      <c r="M24" s="7" t="s">
        <v>18</v>
      </c>
      <c r="N24" s="17" t="s">
        <v>19</v>
      </c>
    </row>
    <row r="25" spans="2:14" ht="13.5">
      <c r="B25" s="21">
        <v>1</v>
      </c>
      <c r="C25" s="22" t="s">
        <v>24</v>
      </c>
      <c r="D25" s="22" t="s">
        <v>22</v>
      </c>
      <c r="E25" s="22" t="s">
        <v>25</v>
      </c>
      <c r="F25" s="23">
        <v>6</v>
      </c>
      <c r="G25" s="24">
        <v>30.05</v>
      </c>
      <c r="I25" s="21">
        <v>1</v>
      </c>
      <c r="J25" s="22" t="s">
        <v>21</v>
      </c>
      <c r="K25" s="22" t="s">
        <v>22</v>
      </c>
      <c r="L25" s="22" t="s">
        <v>23</v>
      </c>
      <c r="M25" s="23">
        <v>7</v>
      </c>
      <c r="N25" s="24">
        <v>16</v>
      </c>
    </row>
    <row r="26" spans="2:14" ht="13.5">
      <c r="B26" s="21">
        <v>2</v>
      </c>
      <c r="C26" s="22" t="s">
        <v>29</v>
      </c>
      <c r="D26" s="22" t="s">
        <v>22</v>
      </c>
      <c r="E26" s="22" t="s">
        <v>30</v>
      </c>
      <c r="F26" s="23">
        <v>6</v>
      </c>
      <c r="G26" s="24">
        <v>29.7</v>
      </c>
      <c r="I26" s="21">
        <v>2</v>
      </c>
      <c r="J26" s="22" t="s">
        <v>29</v>
      </c>
      <c r="K26" s="22" t="s">
        <v>22</v>
      </c>
      <c r="L26" s="22" t="s">
        <v>30</v>
      </c>
      <c r="M26" s="23">
        <v>7</v>
      </c>
      <c r="N26" s="24">
        <v>15.8</v>
      </c>
    </row>
    <row r="27" spans="2:14" ht="13.5">
      <c r="B27" s="21">
        <v>3</v>
      </c>
      <c r="C27" s="22" t="s">
        <v>31</v>
      </c>
      <c r="D27" s="22" t="s">
        <v>22</v>
      </c>
      <c r="E27" s="22" t="s">
        <v>32</v>
      </c>
      <c r="F27" s="23">
        <v>6</v>
      </c>
      <c r="G27" s="24">
        <v>28.85</v>
      </c>
      <c r="I27" s="21">
        <v>3</v>
      </c>
      <c r="J27" s="22" t="s">
        <v>42</v>
      </c>
      <c r="K27" s="38" t="s">
        <v>27</v>
      </c>
      <c r="L27" s="22" t="s">
        <v>43</v>
      </c>
      <c r="M27" s="23">
        <v>7</v>
      </c>
      <c r="N27" s="24">
        <v>14.75</v>
      </c>
    </row>
    <row r="28" spans="2:14" ht="13.5">
      <c r="B28" s="21">
        <v>3</v>
      </c>
      <c r="C28" s="22" t="s">
        <v>33</v>
      </c>
      <c r="D28" s="22" t="s">
        <v>22</v>
      </c>
      <c r="E28" s="22" t="s">
        <v>34</v>
      </c>
      <c r="F28" s="23">
        <v>6</v>
      </c>
      <c r="G28" s="24">
        <v>28.85</v>
      </c>
      <c r="I28" s="21">
        <v>3</v>
      </c>
      <c r="J28" s="22" t="s">
        <v>50</v>
      </c>
      <c r="K28" s="22" t="s">
        <v>22</v>
      </c>
      <c r="L28" s="22" t="s">
        <v>51</v>
      </c>
      <c r="M28" s="23">
        <v>7</v>
      </c>
      <c r="N28" s="24">
        <v>14.75</v>
      </c>
    </row>
    <row r="29" spans="2:14" ht="13.5">
      <c r="B29" s="21">
        <v>3</v>
      </c>
      <c r="C29" s="22" t="s">
        <v>40</v>
      </c>
      <c r="D29" s="22" t="s">
        <v>36</v>
      </c>
      <c r="E29" s="22" t="s">
        <v>41</v>
      </c>
      <c r="F29" s="23">
        <v>6</v>
      </c>
      <c r="G29" s="24">
        <v>28.85</v>
      </c>
      <c r="I29" s="21">
        <v>5</v>
      </c>
      <c r="J29" s="22" t="s">
        <v>26</v>
      </c>
      <c r="K29" s="38" t="s">
        <v>27</v>
      </c>
      <c r="L29" s="22" t="s">
        <v>28</v>
      </c>
      <c r="M29" s="23">
        <v>7</v>
      </c>
      <c r="N29" s="24">
        <v>14.3</v>
      </c>
    </row>
    <row r="30" spans="2:14" ht="13.5">
      <c r="B30" s="21">
        <v>6</v>
      </c>
      <c r="C30" s="22" t="s">
        <v>35</v>
      </c>
      <c r="D30" s="22" t="s">
        <v>36</v>
      </c>
      <c r="E30" s="22" t="s">
        <v>37</v>
      </c>
      <c r="F30" s="23">
        <v>6</v>
      </c>
      <c r="G30" s="24">
        <v>26.35</v>
      </c>
      <c r="I30" s="21">
        <v>6</v>
      </c>
      <c r="J30" s="38" t="s">
        <v>44</v>
      </c>
      <c r="K30" s="22" t="s">
        <v>22</v>
      </c>
      <c r="L30" s="22" t="s">
        <v>45</v>
      </c>
      <c r="M30" s="23">
        <v>6</v>
      </c>
      <c r="N30" s="24">
        <v>13.55</v>
      </c>
    </row>
  </sheetData>
  <sheetProtection selectLockedCells="1" selectUnlockedCells="1"/>
  <mergeCells count="27">
    <mergeCell ref="B2:N4"/>
    <mergeCell ref="B5:N7"/>
    <mergeCell ref="B8:N9"/>
    <mergeCell ref="B10:G10"/>
    <mergeCell ref="I10:N10"/>
    <mergeCell ref="B12:B13"/>
    <mergeCell ref="C12:C13"/>
    <mergeCell ref="D12:D13"/>
    <mergeCell ref="E12:E13"/>
    <mergeCell ref="F12:G12"/>
    <mergeCell ref="I12:I13"/>
    <mergeCell ref="J12:J13"/>
    <mergeCell ref="K12:K13"/>
    <mergeCell ref="L12:L13"/>
    <mergeCell ref="M12:N12"/>
    <mergeCell ref="B21:G21"/>
    <mergeCell ref="I21:N21"/>
    <mergeCell ref="B23:B24"/>
    <mergeCell ref="C23:C24"/>
    <mergeCell ref="D23:D24"/>
    <mergeCell ref="E23:E24"/>
    <mergeCell ref="F23:G23"/>
    <mergeCell ref="I23:I24"/>
    <mergeCell ref="J23:J24"/>
    <mergeCell ref="K23:K24"/>
    <mergeCell ref="L23:L24"/>
    <mergeCell ref="M23:N2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Janusz Dopierała</cp:lastModifiedBy>
  <cp:lastPrinted>2018-06-10T07:48:42Z</cp:lastPrinted>
  <dcterms:created xsi:type="dcterms:W3CDTF">2018-03-13T09:04:49Z</dcterms:created>
  <dcterms:modified xsi:type="dcterms:W3CDTF">2018-07-04T07:41:32Z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